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2375" yWindow="-105" windowWidth="15840" windowHeight="13905"/>
  </bookViews>
  <sheets>
    <sheet name="Foglio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/>
  <c r="I25"/>
  <c r="H17" l="1"/>
  <c r="I17" s="1"/>
  <c r="H16"/>
  <c r="I16" s="1"/>
  <c r="H15"/>
  <c r="I15" s="1"/>
  <c r="I13"/>
  <c r="H11"/>
  <c r="I11" s="1"/>
  <c r="H12"/>
  <c r="I12" s="1"/>
  <c r="I9"/>
  <c r="H9"/>
  <c r="I20" l="1"/>
  <c r="I26" l="1"/>
</calcChain>
</file>

<file path=xl/sharedStrings.xml><?xml version="1.0" encoding="utf-8"?>
<sst xmlns="http://schemas.openxmlformats.org/spreadsheetml/2006/main" count="44" uniqueCount="36">
  <si>
    <t xml:space="preserve">TIPOLOGIA ATTIVITÀ </t>
  </si>
  <si>
    <t>IMPORTO LORDO LIQUIDATO</t>
  </si>
  <si>
    <t>Indennità di direzione DSGA</t>
  </si>
  <si>
    <t>Personale docente: attività di insegnamento e corsi di recupero</t>
  </si>
  <si>
    <t>compenso forfettario</t>
  </si>
  <si>
    <t>Personale docente: funzioni strumentali</t>
  </si>
  <si>
    <t>Personale ATA: incarichi specifici</t>
  </si>
  <si>
    <t>Personale docente: sostituzione colleghi assenti</t>
  </si>
  <si>
    <t>TOTALE</t>
  </si>
  <si>
    <t>totale</t>
  </si>
  <si>
    <t>Il DSGA</t>
  </si>
  <si>
    <t>Cinzia Cervone</t>
  </si>
  <si>
    <t>ORE SVOLTE</t>
  </si>
  <si>
    <t>ATTIVITÀ DA LIQUIDARE</t>
  </si>
  <si>
    <t>IMPORTO LORDO DA LIQUIDARE</t>
  </si>
  <si>
    <t>Totale</t>
  </si>
  <si>
    <t>infanzia</t>
  </si>
  <si>
    <t xml:space="preserve">Personale ATA: Attività aggiuntive </t>
  </si>
  <si>
    <t>MOF A.S. 2016/2017  RIEPILOGO ATTIVITÀ SVOLTE E LIQUIDATE</t>
  </si>
  <si>
    <t>ISTITUTO COMPRENSIVO CESARE BATTISTI - COGLIATE</t>
  </si>
  <si>
    <t>20815 COGLIATE (MB) VIA CESARE BATTISTI 19  C.F.: 91074000158 C.M.: MIIC866002</t>
  </si>
  <si>
    <t>primaria Cogliate</t>
  </si>
  <si>
    <t>primaria Ceriano</t>
  </si>
  <si>
    <t>secondaria Cogliate</t>
  </si>
  <si>
    <t>secondaria Ceriano</t>
  </si>
  <si>
    <t xml:space="preserve">n. 5 compensi per collaboratori del DS e referente di plesso </t>
  </si>
  <si>
    <t>Personale docente: attività di insegnamento su progetto</t>
  </si>
  <si>
    <t>Personale docente: attività di commissione, tutoraggo,progetti</t>
  </si>
  <si>
    <t>Personale ATA: attività connesse ai progetti</t>
  </si>
  <si>
    <t>Segreteria</t>
  </si>
  <si>
    <t>Personale docente: corsi di recupero a.s. 2015/2016</t>
  </si>
  <si>
    <t>Pratica sportiva*</t>
  </si>
  <si>
    <t>* in attesa del finanziamento</t>
  </si>
  <si>
    <t>Cogliate, 9 ottobre 2017</t>
  </si>
  <si>
    <t>Risorse disponibili</t>
  </si>
  <si>
    <t>Avanzo/ disavanzo</t>
  </si>
</sst>
</file>

<file path=xl/styles.xml><?xml version="1.0" encoding="utf-8"?>
<styleSheet xmlns="http://schemas.openxmlformats.org/spreadsheetml/2006/main">
  <numFmts count="2">
    <numFmt numFmtId="164" formatCode="_-* #,##0.00\ &quot;€&quot;_-;\-* #,##0.00\ &quot;€&quot;_-;_-* &quot;-&quot;??\ &quot;€&quot;_-;_-@_-"/>
    <numFmt numFmtId="165" formatCode="#,##0.00\ &quot;€&quot;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center" wrapText="1"/>
    </xf>
    <xf numFmtId="165" fontId="0" fillId="0" borderId="1" xfId="1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1" applyFont="1" applyBorder="1"/>
    <xf numFmtId="165" fontId="2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Border="1"/>
    <xf numFmtId="165" fontId="2" fillId="0" borderId="0" xfId="1" applyNumberFormat="1" applyFont="1" applyBorder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6" fillId="0" borderId="0" xfId="0" applyNumberFormat="1" applyFont="1" applyBorder="1" applyAlignment="1">
      <alignment horizontal="righ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180975</xdr:rowOff>
    </xdr:from>
    <xdr:to>
      <xdr:col>0</xdr:col>
      <xdr:colOff>695325</xdr:colOff>
      <xdr:row>4</xdr:row>
      <xdr:rowOff>99712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6D6A6988-59C4-4EA9-B0E0-33C9BF433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695325" cy="680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1"/>
  <sheetViews>
    <sheetView tabSelected="1" topLeftCell="A13" workbookViewId="0">
      <selection activeCell="I22" sqref="I22"/>
    </sheetView>
  </sheetViews>
  <sheetFormatPr defaultRowHeight="15"/>
  <cols>
    <col min="1" max="1" width="51.28515625" customWidth="1"/>
    <col min="2" max="8" width="9.7109375" customWidth="1"/>
    <col min="9" max="10" width="16.7109375" customWidth="1"/>
  </cols>
  <sheetData>
    <row r="2" spans="1:10">
      <c r="A2" s="27" t="s">
        <v>19</v>
      </c>
      <c r="B2" s="27"/>
      <c r="C2" s="27"/>
      <c r="D2" s="27"/>
      <c r="E2" s="27"/>
      <c r="F2" s="27"/>
      <c r="G2" s="27"/>
      <c r="H2" s="27"/>
      <c r="I2" s="27"/>
    </row>
    <row r="3" spans="1:10">
      <c r="A3" s="27" t="s">
        <v>20</v>
      </c>
      <c r="B3" s="27"/>
      <c r="C3" s="27"/>
      <c r="D3" s="27"/>
      <c r="E3" s="27"/>
      <c r="F3" s="27"/>
      <c r="G3" s="27"/>
      <c r="H3" s="27"/>
      <c r="I3" s="27"/>
    </row>
    <row r="4" spans="1:10">
      <c r="A4" s="8"/>
      <c r="B4" s="17"/>
      <c r="C4" s="9"/>
      <c r="D4" s="9"/>
      <c r="E4" s="17"/>
      <c r="F4" s="9"/>
      <c r="G4" s="17"/>
      <c r="H4" s="8"/>
      <c r="I4" s="8"/>
    </row>
    <row r="5" spans="1:10" ht="18.75">
      <c r="A5" s="23" t="s">
        <v>18</v>
      </c>
      <c r="B5" s="23"/>
      <c r="C5" s="23"/>
      <c r="D5" s="23"/>
      <c r="E5" s="23"/>
      <c r="F5" s="23"/>
      <c r="G5" s="23"/>
      <c r="H5" s="23"/>
      <c r="I5" s="23"/>
    </row>
    <row r="7" spans="1:10" ht="30.75" customHeight="1">
      <c r="A7" s="28" t="s">
        <v>0</v>
      </c>
      <c r="B7" s="30" t="s">
        <v>12</v>
      </c>
      <c r="C7" s="31"/>
      <c r="D7" s="31"/>
      <c r="E7" s="31"/>
      <c r="F7" s="31"/>
      <c r="G7" s="31"/>
      <c r="H7" s="32"/>
      <c r="I7" s="28" t="s">
        <v>1</v>
      </c>
    </row>
    <row r="8" spans="1:10" ht="30.75" customHeight="1">
      <c r="A8" s="29"/>
      <c r="B8" s="18" t="s">
        <v>29</v>
      </c>
      <c r="C8" s="18" t="s">
        <v>16</v>
      </c>
      <c r="D8" s="18" t="s">
        <v>21</v>
      </c>
      <c r="E8" s="18" t="s">
        <v>22</v>
      </c>
      <c r="F8" s="18" t="s">
        <v>23</v>
      </c>
      <c r="G8" s="18" t="s">
        <v>24</v>
      </c>
      <c r="H8" s="18" t="s">
        <v>9</v>
      </c>
      <c r="I8" s="29"/>
    </row>
    <row r="9" spans="1:10" s="1" customFormat="1" ht="30" customHeight="1">
      <c r="A9" s="4" t="s">
        <v>25</v>
      </c>
      <c r="B9" s="4"/>
      <c r="C9" s="5">
        <v>20</v>
      </c>
      <c r="D9" s="5">
        <v>154</v>
      </c>
      <c r="E9" s="5">
        <v>60</v>
      </c>
      <c r="F9" s="5">
        <v>60</v>
      </c>
      <c r="G9" s="5">
        <v>66</v>
      </c>
      <c r="H9" s="5">
        <f>SUM(C9:G9)</f>
        <v>360</v>
      </c>
      <c r="I9" s="6">
        <f>2450+3840.97</f>
        <v>6290.9699999999993</v>
      </c>
    </row>
    <row r="10" spans="1:10" s="1" customFormat="1" ht="30" customHeight="1">
      <c r="A10" s="4" t="s">
        <v>2</v>
      </c>
      <c r="B10" s="4"/>
      <c r="C10" s="5"/>
      <c r="D10" s="5"/>
      <c r="E10" s="5"/>
      <c r="F10" s="5"/>
      <c r="G10" s="5"/>
      <c r="H10" s="5"/>
      <c r="I10" s="6">
        <v>4650</v>
      </c>
    </row>
    <row r="11" spans="1:10" s="1" customFormat="1" ht="30" customHeight="1">
      <c r="A11" s="4" t="s">
        <v>3</v>
      </c>
      <c r="B11" s="4"/>
      <c r="C11" s="5"/>
      <c r="D11" s="5"/>
      <c r="E11" s="5"/>
      <c r="F11" s="5">
        <v>121</v>
      </c>
      <c r="G11" s="5">
        <v>115</v>
      </c>
      <c r="H11" s="5">
        <f>SUM(C11:G11)</f>
        <v>236</v>
      </c>
      <c r="I11" s="7">
        <f>H11*35</f>
        <v>8260</v>
      </c>
    </row>
    <row r="12" spans="1:10" s="1" customFormat="1" ht="30" customHeight="1">
      <c r="A12" s="4" t="s">
        <v>26</v>
      </c>
      <c r="B12" s="4"/>
      <c r="C12" s="5"/>
      <c r="D12" s="5"/>
      <c r="E12" s="5"/>
      <c r="F12" s="5">
        <v>200</v>
      </c>
      <c r="G12" s="5">
        <v>100</v>
      </c>
      <c r="H12" s="5">
        <f>SUM(C12:G12)</f>
        <v>300</v>
      </c>
      <c r="I12" s="6">
        <f>H12*35</f>
        <v>10500</v>
      </c>
    </row>
    <row r="13" spans="1:10" s="1" customFormat="1" ht="30" customHeight="1">
      <c r="A13" s="4" t="s">
        <v>27</v>
      </c>
      <c r="B13" s="4"/>
      <c r="C13" s="5"/>
      <c r="D13" s="5"/>
      <c r="E13" s="5"/>
      <c r="F13" s="5"/>
      <c r="G13" s="5"/>
      <c r="H13" s="5">
        <v>227</v>
      </c>
      <c r="I13" s="6">
        <f>H13*17.5</f>
        <v>3972.5</v>
      </c>
      <c r="J13" s="2"/>
    </row>
    <row r="14" spans="1:10" s="1" customFormat="1" ht="30" customHeight="1">
      <c r="A14" s="3" t="s">
        <v>5</v>
      </c>
      <c r="B14" s="3"/>
      <c r="C14" s="5"/>
      <c r="D14" s="5"/>
      <c r="E14" s="5"/>
      <c r="F14" s="5"/>
      <c r="G14" s="5"/>
      <c r="H14" s="19" t="s">
        <v>4</v>
      </c>
      <c r="I14" s="6">
        <v>5548.02</v>
      </c>
    </row>
    <row r="15" spans="1:10" s="1" customFormat="1" ht="30" customHeight="1">
      <c r="A15" s="3" t="s">
        <v>7</v>
      </c>
      <c r="B15" s="3"/>
      <c r="C15" s="5"/>
      <c r="D15" s="5"/>
      <c r="E15" s="5"/>
      <c r="F15" s="5">
        <v>143</v>
      </c>
      <c r="G15" s="5">
        <v>13</v>
      </c>
      <c r="H15" s="5">
        <f>SUM(C15:G15)</f>
        <v>156</v>
      </c>
      <c r="I15" s="6">
        <f>H15*27.09</f>
        <v>4226.04</v>
      </c>
    </row>
    <row r="16" spans="1:10" s="1" customFormat="1" ht="30" customHeight="1">
      <c r="A16" s="3" t="s">
        <v>17</v>
      </c>
      <c r="B16" s="5">
        <v>23</v>
      </c>
      <c r="C16" s="5"/>
      <c r="D16" s="5"/>
      <c r="E16" s="5"/>
      <c r="F16" s="5">
        <v>190</v>
      </c>
      <c r="G16" s="5">
        <v>170</v>
      </c>
      <c r="H16" s="5">
        <f>SUM(C16:G16)</f>
        <v>360</v>
      </c>
      <c r="I16" s="6">
        <f>(B16*14.5)+(H16*12.5)</f>
        <v>4833.5</v>
      </c>
    </row>
    <row r="17" spans="1:9" s="1" customFormat="1" ht="30" customHeight="1">
      <c r="A17" s="3" t="s">
        <v>28</v>
      </c>
      <c r="B17" s="3"/>
      <c r="C17" s="5">
        <v>50</v>
      </c>
      <c r="D17" s="5">
        <v>20</v>
      </c>
      <c r="E17" s="5">
        <v>20</v>
      </c>
      <c r="F17" s="5">
        <v>38</v>
      </c>
      <c r="G17" s="5">
        <v>37</v>
      </c>
      <c r="H17" s="5">
        <f>SUM(C17:G17)</f>
        <v>165</v>
      </c>
      <c r="I17" s="6">
        <f>H17*12.5</f>
        <v>2062.5</v>
      </c>
    </row>
    <row r="18" spans="1:9" s="1" customFormat="1" ht="30" customHeight="1">
      <c r="A18" s="3" t="s">
        <v>6</v>
      </c>
      <c r="B18" s="3"/>
      <c r="C18" s="5"/>
      <c r="D18" s="5"/>
      <c r="E18" s="5"/>
      <c r="F18" s="5"/>
      <c r="G18" s="5"/>
      <c r="H18" s="19" t="s">
        <v>4</v>
      </c>
      <c r="I18" s="6">
        <v>2803.68</v>
      </c>
    </row>
    <row r="19" spans="1:9" s="1" customFormat="1" ht="30" customHeight="1">
      <c r="A19" s="3" t="s">
        <v>30</v>
      </c>
      <c r="B19" s="3"/>
      <c r="C19" s="3"/>
      <c r="D19" s="3"/>
      <c r="E19" s="3"/>
      <c r="F19" s="5">
        <v>30</v>
      </c>
      <c r="G19" s="3"/>
      <c r="H19" s="5"/>
      <c r="I19" s="6">
        <v>1050</v>
      </c>
    </row>
    <row r="20" spans="1:9" s="1" customFormat="1" ht="30" customHeight="1">
      <c r="A20" s="24" t="s">
        <v>8</v>
      </c>
      <c r="B20" s="25"/>
      <c r="C20" s="25"/>
      <c r="D20" s="25"/>
      <c r="E20" s="25"/>
      <c r="F20" s="25"/>
      <c r="G20" s="25"/>
      <c r="H20" s="26"/>
      <c r="I20" s="12">
        <f>SUM(I9:I19)</f>
        <v>54197.210000000006</v>
      </c>
    </row>
    <row r="21" spans="1:9" s="1" customFormat="1" ht="30" customHeight="1">
      <c r="A21" s="21" t="s">
        <v>34</v>
      </c>
      <c r="B21" s="21"/>
      <c r="C21" s="21"/>
      <c r="D21" s="21"/>
      <c r="E21" s="21"/>
      <c r="F21" s="21"/>
      <c r="G21" s="21"/>
      <c r="H21" s="21"/>
      <c r="I21" s="20">
        <v>54124.41</v>
      </c>
    </row>
    <row r="22" spans="1:9" s="1" customFormat="1" ht="30" customHeight="1">
      <c r="A22" s="22" t="s">
        <v>35</v>
      </c>
      <c r="B22" s="22"/>
      <c r="C22" s="22"/>
      <c r="D22" s="22"/>
      <c r="E22" s="22"/>
      <c r="F22" s="22"/>
      <c r="G22" s="22"/>
      <c r="H22" s="22"/>
      <c r="I22" s="33">
        <f>I21-I20</f>
        <v>-72.80000000000291</v>
      </c>
    </row>
    <row r="23" spans="1:9" s="1" customFormat="1" ht="30" customHeight="1"/>
    <row r="24" spans="1:9" ht="30" customHeight="1">
      <c r="A24" s="13" t="s">
        <v>13</v>
      </c>
      <c r="B24" s="18" t="s">
        <v>29</v>
      </c>
      <c r="C24" s="18" t="s">
        <v>16</v>
      </c>
      <c r="D24" s="18" t="s">
        <v>21</v>
      </c>
      <c r="E24" s="18" t="s">
        <v>22</v>
      </c>
      <c r="F24" s="18" t="s">
        <v>23</v>
      </c>
      <c r="G24" s="18" t="s">
        <v>24</v>
      </c>
      <c r="H24" s="5" t="s">
        <v>9</v>
      </c>
      <c r="I24" s="5" t="s">
        <v>14</v>
      </c>
    </row>
    <row r="25" spans="1:9" ht="30" customHeight="1">
      <c r="A25" s="10" t="s">
        <v>31</v>
      </c>
      <c r="B25" s="10"/>
      <c r="C25" s="10"/>
      <c r="D25" s="10"/>
      <c r="E25" s="10"/>
      <c r="F25" s="5">
        <v>11</v>
      </c>
      <c r="G25" s="5">
        <v>11</v>
      </c>
      <c r="H25" s="5">
        <v>22</v>
      </c>
      <c r="I25" s="11">
        <f>H25*113.196</f>
        <v>2490.3119999999999</v>
      </c>
    </row>
    <row r="26" spans="1:9" ht="30" customHeight="1">
      <c r="A26" s="14" t="s">
        <v>15</v>
      </c>
      <c r="B26" s="14"/>
      <c r="C26" s="14"/>
      <c r="D26" s="14"/>
      <c r="E26" s="14"/>
      <c r="F26" s="14"/>
      <c r="G26" s="14"/>
      <c r="H26" s="15"/>
      <c r="I26" s="16">
        <f>SUM(I25:I25)</f>
        <v>2490.3119999999999</v>
      </c>
    </row>
    <row r="28" spans="1:9">
      <c r="A28" t="s">
        <v>32</v>
      </c>
    </row>
    <row r="30" spans="1:9">
      <c r="A30" t="s">
        <v>33</v>
      </c>
      <c r="I30" s="8" t="s">
        <v>10</v>
      </c>
    </row>
    <row r="31" spans="1:9">
      <c r="I31" s="8" t="s">
        <v>11</v>
      </c>
    </row>
  </sheetData>
  <mergeCells count="9">
    <mergeCell ref="A21:H21"/>
    <mergeCell ref="A22:H22"/>
    <mergeCell ref="A5:I5"/>
    <mergeCell ref="A20:H20"/>
    <mergeCell ref="A2:I2"/>
    <mergeCell ref="A3:I3"/>
    <mergeCell ref="A7:A8"/>
    <mergeCell ref="I7:I8"/>
    <mergeCell ref="B7:H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erminio frascaria</dc:creator>
  <cp:lastModifiedBy>dsga</cp:lastModifiedBy>
  <cp:lastPrinted>2017-08-30T15:39:26Z</cp:lastPrinted>
  <dcterms:created xsi:type="dcterms:W3CDTF">2017-08-30T08:41:08Z</dcterms:created>
  <dcterms:modified xsi:type="dcterms:W3CDTF">2017-10-11T12:01:15Z</dcterms:modified>
</cp:coreProperties>
</file>